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lok\Downloads\"/>
    </mc:Choice>
  </mc:AlternateContent>
  <xr:revisionPtr revIDLastSave="0" documentId="8_{B2A194E5-0727-4270-AED7-F2895511E894}" xr6:coauthVersionLast="47" xr6:coauthVersionMax="47" xr10:uidLastSave="{00000000-0000-0000-0000-000000000000}"/>
  <bookViews>
    <workbookView xWindow="-108" yWindow="-108" windowWidth="23256" windowHeight="13896" xr2:uid="{1298C4A7-490C-42E1-AD23-8F34A48A6A19}"/>
  </bookViews>
  <sheets>
    <sheet name="Портфоліо успіху" sheetId="2" r:id="rId1"/>
  </sheets>
  <definedNames>
    <definedName name="_xlnm._FilterDatabase" localSheetId="0" hidden="1">'Портфоліо успіху'!$H$1:$H$1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117" i="2"/>
  <c r="I116" i="2"/>
  <c r="I115" i="2"/>
  <c r="I114" i="2"/>
  <c r="I112" i="2"/>
  <c r="I111" i="2"/>
  <c r="I110" i="2"/>
  <c r="I109" i="2"/>
  <c r="I107" i="2"/>
  <c r="I106" i="2"/>
  <c r="I105" i="2"/>
  <c r="I104" i="2"/>
  <c r="I103" i="2"/>
  <c r="I101" i="2"/>
  <c r="I100" i="2"/>
  <c r="I99" i="2"/>
  <c r="I98" i="2"/>
  <c r="I97" i="2"/>
  <c r="I20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69" i="2"/>
  <c r="I70" i="2"/>
  <c r="I71" i="2"/>
  <c r="I72" i="2"/>
  <c r="I73" i="2"/>
  <c r="I74" i="2"/>
  <c r="I75" i="2"/>
  <c r="I76" i="2"/>
  <c r="I77" i="2"/>
  <c r="I78" i="2"/>
  <c r="I79" i="2"/>
  <c r="I62" i="2"/>
  <c r="I63" i="2"/>
  <c r="I64" i="2"/>
  <c r="I65" i="2"/>
  <c r="I66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81" i="2"/>
  <c r="I36" i="2"/>
  <c r="I68" i="2"/>
  <c r="I61" i="2"/>
  <c r="I18" i="2"/>
  <c r="I19" i="2"/>
  <c r="I17" i="2"/>
  <c r="I16" i="2"/>
  <c r="I15" i="2"/>
  <c r="I12" i="2"/>
  <c r="I13" i="2"/>
  <c r="I14" i="2"/>
  <c r="I11" i="2"/>
  <c r="I10" i="2"/>
  <c r="I9" i="2"/>
  <c r="I26" i="2"/>
  <c r="I27" i="2"/>
  <c r="I28" i="2"/>
  <c r="I29" i="2"/>
  <c r="I30" i="2"/>
  <c r="I31" i="2"/>
  <c r="I32" i="2"/>
  <c r="I33" i="2"/>
  <c r="I34" i="2"/>
  <c r="I25" i="2"/>
  <c r="I8" i="2"/>
  <c r="I4" i="2" l="1"/>
</calcChain>
</file>

<file path=xl/sharedStrings.xml><?xml version="1.0" encoding="utf-8"?>
<sst xmlns="http://schemas.openxmlformats.org/spreadsheetml/2006/main" count="139" uniqueCount="39">
  <si>
    <t>Роботи підсумкового моніторингового дослідження якості знань з усіх предметів (українська мова, математика, англійська мова) виконано на оцінку високого рівня (10-12 балів для учнів 5-11 класів)</t>
  </si>
  <si>
    <t>Перемога у он-лайн-олімпіадах із навчальних предметів («Кенгуру», «На урок», «Бобреня», «Крок до знань», «Всеосвіта» тощо), інших он-лайн-інтелектуальних змаганнях, що проходять у формі тестування без синхронної особистої участі</t>
  </si>
  <si>
    <t>Ні</t>
  </si>
  <si>
    <t>Перемога у Всеукраїнських учнівських олімпіадах</t>
  </si>
  <si>
    <t>Прізвище та ім'я</t>
  </si>
  <si>
    <t>Клас поточного року</t>
  </si>
  <si>
    <t>Бажана школа</t>
  </si>
  <si>
    <t>ОПИС ДОСЯГНЕННЯ</t>
  </si>
  <si>
    <t>РАЗОМ КОНКУРСНИХ БАЛІВ</t>
  </si>
  <si>
    <t>Завершив(ла) І семестр поточного навчального року з оцінками високого рівня (на «відмінно»)</t>
  </si>
  <si>
    <t>Досягнення</t>
  </si>
  <si>
    <t>Результат</t>
  </si>
  <si>
    <t>Конкурсний бал</t>
  </si>
  <si>
    <t>Рік отримання перемоги (ІІ семестр минулого року або поточний навчальний рік)</t>
  </si>
  <si>
    <t>Рівень досягнутої перемоги (міжшкільний / мережевий; районний у громаді; громади; регіональний / міжрегіональний; Всеукраїнський)</t>
  </si>
  <si>
    <t xml:space="preserve">Назва заходу, у якому було здобуту перемогу, та предмет (за наявності) </t>
  </si>
  <si>
    <r>
      <rPr>
        <b/>
        <i/>
        <sz val="11"/>
        <color theme="1"/>
        <rFont val="Times New Roman"/>
        <family val="1"/>
        <charset val="204"/>
      </rPr>
      <t>Перемога у міжшкільних інтелектуальних змаганнях</t>
    </r>
    <r>
      <rPr>
        <i/>
        <sz val="11"/>
        <color theme="1"/>
        <rFont val="Times New Roman"/>
        <family val="1"/>
        <charset val="204"/>
      </rPr>
      <t xml:space="preserve"> (наприклад, мережевих інтелектуальних батлах «BrainEmpowerment», мережевих дебатних турнірах, мережевому турнірі винахідників, міжшкільних математичних, робототехнічних, англомовних тощо турнірах/ олімпіадах, міжшкільних інтелектуальних конкурсах APS Games тощо)</t>
    </r>
  </si>
  <si>
    <t>-</t>
  </si>
  <si>
    <t>Перемога у Всеукраїнській STEM-олімпіаді у II етапі (фінальному, що проходить в очній формі)</t>
  </si>
  <si>
    <t>Перемога у Всеукраїнській STEM-олімпіаді у I етапі (відбірковому, що проходить в заочній формі)</t>
  </si>
  <si>
    <t>Перемога у Всеукраїнському відкритому інтерактивному конкурсі "МАН Юніор-Ерудит" (напрям - Астрономія)</t>
  </si>
  <si>
    <t>Перемога у Всеукраїнському відкритому інтерактивному конкурсі "МАН Юніор-Ерудит" (напрям - Екологія)</t>
  </si>
  <si>
    <t>Перемога у Всеукраїнському відкритому інтерактивному конкурсі "МАН Юніор-Ерудит" (напрям - Історія)</t>
  </si>
  <si>
    <t>Перемога у Всеукраїнському відкритому інтерактивному конкурсі "МАН Юніор-Ерудит" (напрям - Техніка)</t>
  </si>
  <si>
    <t>Перемога у Всеукраїнському конкурсі молодіжних науково-технічних проєктів "InventorUA" у І районному етапі (у разі його проведення)</t>
  </si>
  <si>
    <t>Перемога у Всеукраїнському конкурсі молодіжних науково-технічних проєктів "InventorUA" у ІІ (міському / регіональному етапі)</t>
  </si>
  <si>
    <t>Перемога у Всеукраїнському конкурсі молодіжних науково-технічних проєктів "InventorUA" у ІІІ (державному) етапі</t>
  </si>
  <si>
    <t>Перемога у Всеукраїнському учнівському турнірі у ІІ (державному) етапі</t>
  </si>
  <si>
    <t>Перемога у Всеукраїнському учнівському турнірі у І етапі (обласний / місто Київ)</t>
  </si>
  <si>
    <t>Перемога у Всеукраїнському конкурсі-захисті науково-дослідницьких робіт учнів-членів МАН України</t>
  </si>
  <si>
    <t>Перемога у інших освітніх / наукових конкурсах / олімпіадах / турнірах</t>
  </si>
  <si>
    <t>Є лідером в органах учнівського самоврядування (посади президента, віцепрезидента, очільників міністерств / департаментів, інших виборних представників, активних діячів самоврядування)</t>
  </si>
  <si>
    <t xml:space="preserve">Засвідчене залучення у ролі організатора АБО волонтера до проведення заходів, подій, ініціатив, соціальних або благодійних акцій </t>
  </si>
  <si>
    <t>Перемога у складі шкільних збірних (делегації) у міжшкільних спортивних або творчих змаганнях (наприклад, міжшкільних чемпіонатах, спортивних або творчих турнірах APS Games тощо)</t>
  </si>
  <si>
    <t>Продовження таблиці</t>
  </si>
  <si>
    <t>обери варіант</t>
  </si>
  <si>
    <t>🔽🔽🔽🔽 ОБЕРИ ВАРІАНТ ІЗ ВИПАДАЮЧОГО СПИСКУ У РЯДКУ 🔽🔽🔽🔽</t>
  </si>
  <si>
    <t xml:space="preserve"> ВПИШИ РІК</t>
  </si>
  <si>
    <t>ВПИШИ НАЗВУ ЗАХОДУ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</si>
</sst>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</cellXfs>
  <cellStyles count="1">
    <cellStyle name="Звичайний" xfId="0" builtinId="0"/>
  </cellStyles>
  <dxfs count="3">
    <dxf>
      <font>
        <color rgb="FFC00000"/>
      </font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790F-F55B-4D4A-9E57-60027A4E7157}">
  <dimension ref="A1:I117"/>
  <sheetViews>
    <sheetView tabSelected="1" workbookViewId="0">
      <selection activeCell="L32" sqref="L32"/>
    </sheetView>
  </sheetViews>
  <sheetFormatPr defaultRowHeight="13.8" x14ac:dyDescent="0.3"/>
  <cols>
    <col min="1" max="1" width="22.77734375" style="1" customWidth="1"/>
    <col min="2" max="2" width="16" style="1" customWidth="1"/>
    <col min="3" max="5" width="8.88671875" style="1"/>
    <col min="6" max="6" width="11.44140625" style="1" customWidth="1"/>
    <col min="7" max="7" width="8.88671875" style="1"/>
    <col min="8" max="8" width="17.6640625" style="1" customWidth="1"/>
    <col min="9" max="9" width="18.21875" style="1" customWidth="1"/>
    <col min="10" max="16384" width="8.88671875" style="1"/>
  </cols>
  <sheetData>
    <row r="1" spans="1:9" ht="42" thickBot="1" x14ac:dyDescent="0.35">
      <c r="A1" s="2" t="s">
        <v>4</v>
      </c>
      <c r="B1" s="24"/>
      <c r="C1" s="25"/>
      <c r="D1" s="25"/>
      <c r="E1" s="26"/>
      <c r="F1" s="2" t="s">
        <v>5</v>
      </c>
      <c r="G1" s="27"/>
      <c r="H1" s="2" t="s">
        <v>6</v>
      </c>
      <c r="I1" s="27" t="s">
        <v>35</v>
      </c>
    </row>
    <row r="3" spans="1:9" ht="18" thickBot="1" x14ac:dyDescent="0.35">
      <c r="A3" s="3" t="s">
        <v>7</v>
      </c>
      <c r="B3" s="3"/>
      <c r="C3" s="3"/>
      <c r="D3" s="3"/>
      <c r="E3" s="3"/>
      <c r="F3" s="3"/>
      <c r="G3" s="3"/>
      <c r="H3" s="3"/>
      <c r="I3" s="3"/>
    </row>
    <row r="4" spans="1:9" ht="25.8" customHeight="1" thickBot="1" x14ac:dyDescent="0.35">
      <c r="A4" s="22" t="s">
        <v>8</v>
      </c>
      <c r="B4" s="23"/>
      <c r="C4" s="23"/>
      <c r="D4" s="23"/>
      <c r="E4" s="23"/>
      <c r="F4" s="23"/>
      <c r="G4" s="23"/>
      <c r="H4" s="23"/>
      <c r="I4" s="21">
        <f>SUM(I7:I20,I25:I34,I36:I59,I61:I66,I68:I79,I81:I95,I97:I101,I103:I107,I109:I112,I114:I117)</f>
        <v>0</v>
      </c>
    </row>
    <row r="5" spans="1:9" x14ac:dyDescent="0.3">
      <c r="A5" s="31" t="s">
        <v>10</v>
      </c>
      <c r="B5" s="32"/>
      <c r="C5" s="32"/>
      <c r="D5" s="32"/>
      <c r="E5" s="32"/>
      <c r="F5" s="32"/>
      <c r="G5" s="33"/>
      <c r="H5" s="6" t="s">
        <v>11</v>
      </c>
      <c r="I5" s="20" t="s">
        <v>12</v>
      </c>
    </row>
    <row r="6" spans="1:9" ht="96.6" x14ac:dyDescent="0.3">
      <c r="A6" s="34"/>
      <c r="B6" s="7"/>
      <c r="C6" s="7"/>
      <c r="D6" s="7"/>
      <c r="E6" s="7"/>
      <c r="F6" s="7"/>
      <c r="G6" s="8"/>
      <c r="H6" s="35" t="s">
        <v>36</v>
      </c>
      <c r="I6" s="20"/>
    </row>
    <row r="7" spans="1:9" ht="27.6" customHeight="1" x14ac:dyDescent="0.3">
      <c r="A7" s="15" t="s">
        <v>9</v>
      </c>
      <c r="B7" s="5"/>
      <c r="C7" s="5"/>
      <c r="D7" s="5"/>
      <c r="E7" s="5"/>
      <c r="F7" s="5"/>
      <c r="G7" s="5"/>
      <c r="H7" s="28" t="s">
        <v>2</v>
      </c>
      <c r="I7" s="16">
        <f>IF(H7="Так", 4, 0)</f>
        <v>0</v>
      </c>
    </row>
    <row r="8" spans="1:9" ht="42" customHeight="1" x14ac:dyDescent="0.3">
      <c r="A8" s="15" t="s">
        <v>0</v>
      </c>
      <c r="B8" s="5"/>
      <c r="C8" s="5"/>
      <c r="D8" s="5"/>
      <c r="E8" s="5"/>
      <c r="F8" s="5"/>
      <c r="G8" s="5"/>
      <c r="H8" s="28" t="s">
        <v>2</v>
      </c>
      <c r="I8" s="16">
        <f>IF(H8="Так", 2, 0)</f>
        <v>0</v>
      </c>
    </row>
    <row r="9" spans="1:9" x14ac:dyDescent="0.3">
      <c r="A9" s="15" t="s">
        <v>19</v>
      </c>
      <c r="B9" s="5"/>
      <c r="C9" s="5"/>
      <c r="D9" s="5"/>
      <c r="E9" s="5"/>
      <c r="F9" s="5"/>
      <c r="G9" s="5"/>
      <c r="H9" s="28" t="s">
        <v>2</v>
      </c>
      <c r="I9" s="16">
        <f>IF(H9="Так", 3, 0)</f>
        <v>0</v>
      </c>
    </row>
    <row r="10" spans="1:9" x14ac:dyDescent="0.3">
      <c r="A10" s="15" t="s">
        <v>18</v>
      </c>
      <c r="B10" s="5"/>
      <c r="C10" s="5"/>
      <c r="D10" s="5"/>
      <c r="E10" s="5"/>
      <c r="F10" s="5"/>
      <c r="G10" s="5"/>
      <c r="H10" s="28" t="s">
        <v>2</v>
      </c>
      <c r="I10" s="16">
        <f>IF(H10="Так", 7, 0)</f>
        <v>0</v>
      </c>
    </row>
    <row r="11" spans="1:9" ht="29.4" customHeight="1" x14ac:dyDescent="0.3">
      <c r="A11" s="15" t="s">
        <v>21</v>
      </c>
      <c r="B11" s="5"/>
      <c r="C11" s="5"/>
      <c r="D11" s="5"/>
      <c r="E11" s="5"/>
      <c r="F11" s="5"/>
      <c r="G11" s="5"/>
      <c r="H11" s="28" t="s">
        <v>2</v>
      </c>
      <c r="I11" s="16">
        <f>IF(H11="Так", 2, 0)</f>
        <v>0</v>
      </c>
    </row>
    <row r="12" spans="1:9" ht="26.4" customHeight="1" x14ac:dyDescent="0.3">
      <c r="A12" s="15" t="s">
        <v>20</v>
      </c>
      <c r="B12" s="5"/>
      <c r="C12" s="5"/>
      <c r="D12" s="5"/>
      <c r="E12" s="5"/>
      <c r="F12" s="5"/>
      <c r="G12" s="5"/>
      <c r="H12" s="28" t="s">
        <v>2</v>
      </c>
      <c r="I12" s="16">
        <f t="shared" ref="I12:I14" si="0">IF(H12="Так", 2, 0)</f>
        <v>0</v>
      </c>
    </row>
    <row r="13" spans="1:9" ht="30" customHeight="1" x14ac:dyDescent="0.3">
      <c r="A13" s="15" t="s">
        <v>22</v>
      </c>
      <c r="B13" s="5"/>
      <c r="C13" s="5"/>
      <c r="D13" s="5"/>
      <c r="E13" s="5"/>
      <c r="F13" s="5"/>
      <c r="G13" s="5"/>
      <c r="H13" s="28" t="s">
        <v>2</v>
      </c>
      <c r="I13" s="16">
        <f t="shared" si="0"/>
        <v>0</v>
      </c>
    </row>
    <row r="14" spans="1:9" ht="29.4" customHeight="1" x14ac:dyDescent="0.3">
      <c r="A14" s="15" t="s">
        <v>23</v>
      </c>
      <c r="B14" s="5"/>
      <c r="C14" s="5"/>
      <c r="D14" s="5"/>
      <c r="E14" s="5"/>
      <c r="F14" s="5"/>
      <c r="G14" s="5"/>
      <c r="H14" s="28" t="s">
        <v>2</v>
      </c>
      <c r="I14" s="16">
        <f t="shared" si="0"/>
        <v>0</v>
      </c>
    </row>
    <row r="15" spans="1:9" ht="27" customHeight="1" x14ac:dyDescent="0.3">
      <c r="A15" s="15" t="s">
        <v>24</v>
      </c>
      <c r="B15" s="5"/>
      <c r="C15" s="5"/>
      <c r="D15" s="5"/>
      <c r="E15" s="5"/>
      <c r="F15" s="5"/>
      <c r="G15" s="5"/>
      <c r="H15" s="28" t="s">
        <v>2</v>
      </c>
      <c r="I15" s="16">
        <f>IF(H15="Так", 3, 0)</f>
        <v>0</v>
      </c>
    </row>
    <row r="16" spans="1:9" ht="28.2" customHeight="1" x14ac:dyDescent="0.3">
      <c r="A16" s="15" t="s">
        <v>25</v>
      </c>
      <c r="B16" s="5"/>
      <c r="C16" s="5"/>
      <c r="D16" s="5"/>
      <c r="E16" s="5"/>
      <c r="F16" s="5"/>
      <c r="G16" s="5"/>
      <c r="H16" s="28" t="s">
        <v>2</v>
      </c>
      <c r="I16" s="16">
        <f>IF(H16="Так", 5, 0)</f>
        <v>0</v>
      </c>
    </row>
    <row r="17" spans="1:9" ht="25.8" customHeight="1" x14ac:dyDescent="0.3">
      <c r="A17" s="15" t="s">
        <v>26</v>
      </c>
      <c r="B17" s="5"/>
      <c r="C17" s="5"/>
      <c r="D17" s="5"/>
      <c r="E17" s="5"/>
      <c r="F17" s="5"/>
      <c r="G17" s="5"/>
      <c r="H17" s="28" t="s">
        <v>2</v>
      </c>
      <c r="I17" s="16">
        <f>IF(H17="Так", 7, 0)</f>
        <v>0</v>
      </c>
    </row>
    <row r="18" spans="1:9" x14ac:dyDescent="0.3">
      <c r="A18" s="15" t="s">
        <v>28</v>
      </c>
      <c r="B18" s="5"/>
      <c r="C18" s="5"/>
      <c r="D18" s="5"/>
      <c r="E18" s="5"/>
      <c r="F18" s="5"/>
      <c r="G18" s="5"/>
      <c r="H18" s="28" t="s">
        <v>2</v>
      </c>
      <c r="I18" s="16">
        <f>IF(H18="Так", 5, 0)</f>
        <v>0</v>
      </c>
    </row>
    <row r="19" spans="1:9" x14ac:dyDescent="0.3">
      <c r="A19" s="15" t="s">
        <v>27</v>
      </c>
      <c r="B19" s="5"/>
      <c r="C19" s="5"/>
      <c r="D19" s="5"/>
      <c r="E19" s="5"/>
      <c r="F19" s="5"/>
      <c r="G19" s="5"/>
      <c r="H19" s="28" t="s">
        <v>2</v>
      </c>
      <c r="I19" s="16">
        <f>IF(H19="Так", 7, 0)</f>
        <v>0</v>
      </c>
    </row>
    <row r="20" spans="1:9" ht="42" customHeight="1" thickBot="1" x14ac:dyDescent="0.35">
      <c r="A20" s="17" t="s">
        <v>31</v>
      </c>
      <c r="B20" s="18"/>
      <c r="C20" s="18"/>
      <c r="D20" s="18"/>
      <c r="E20" s="18"/>
      <c r="F20" s="18"/>
      <c r="G20" s="18"/>
      <c r="H20" s="29" t="s">
        <v>2</v>
      </c>
      <c r="I20" s="19">
        <f>IF(H20="Так", 4, 0)</f>
        <v>0</v>
      </c>
    </row>
    <row r="21" spans="1:9" x14ac:dyDescent="0.3">
      <c r="A21" s="4"/>
      <c r="B21" s="4"/>
      <c r="C21" s="4"/>
      <c r="D21" s="4"/>
      <c r="E21" s="4"/>
      <c r="F21" s="4"/>
      <c r="G21" s="4"/>
      <c r="H21" s="37" t="s">
        <v>34</v>
      </c>
      <c r="I21" s="37"/>
    </row>
    <row r="22" spans="1:9" ht="41.4" customHeight="1" x14ac:dyDescent="0.3">
      <c r="A22" s="35" t="s">
        <v>37</v>
      </c>
      <c r="B22" s="36" t="s">
        <v>38</v>
      </c>
      <c r="C22" s="36"/>
      <c r="D22" s="36"/>
      <c r="E22" s="36"/>
      <c r="F22" s="36" t="s">
        <v>36</v>
      </c>
      <c r="G22" s="36"/>
      <c r="H22" s="36"/>
      <c r="I22" s="5" t="s">
        <v>12</v>
      </c>
    </row>
    <row r="23" spans="1:9" ht="71.400000000000006" customHeight="1" x14ac:dyDescent="0.3">
      <c r="A23" s="6" t="s">
        <v>13</v>
      </c>
      <c r="B23" s="5" t="s">
        <v>15</v>
      </c>
      <c r="C23" s="5"/>
      <c r="D23" s="5"/>
      <c r="E23" s="5"/>
      <c r="F23" s="5" t="s">
        <v>14</v>
      </c>
      <c r="G23" s="5"/>
      <c r="H23" s="5"/>
      <c r="I23" s="5"/>
    </row>
    <row r="24" spans="1:9" ht="51" customHeight="1" x14ac:dyDescent="0.3">
      <c r="A24" s="9" t="s">
        <v>16</v>
      </c>
      <c r="B24" s="10"/>
      <c r="C24" s="10"/>
      <c r="D24" s="10"/>
      <c r="E24" s="10"/>
      <c r="F24" s="10"/>
      <c r="G24" s="10"/>
      <c r="H24" s="10"/>
      <c r="I24" s="11"/>
    </row>
    <row r="25" spans="1:9" x14ac:dyDescent="0.3">
      <c r="A25" s="28"/>
      <c r="B25" s="30"/>
      <c r="C25" s="30"/>
      <c r="D25" s="30"/>
      <c r="E25" s="30"/>
      <c r="F25" s="30" t="s">
        <v>17</v>
      </c>
      <c r="G25" s="30"/>
      <c r="H25" s="30"/>
      <c r="I25" s="6">
        <f>IF(F25="Міжшкільні / мережеві", 2, 0)</f>
        <v>0</v>
      </c>
    </row>
    <row r="26" spans="1:9" ht="13.8" customHeight="1" x14ac:dyDescent="0.3">
      <c r="A26" s="28"/>
      <c r="B26" s="30"/>
      <c r="C26" s="30"/>
      <c r="D26" s="30"/>
      <c r="E26" s="30"/>
      <c r="F26" s="30" t="s">
        <v>17</v>
      </c>
      <c r="G26" s="30"/>
      <c r="H26" s="30"/>
      <c r="I26" s="6">
        <f>IF(F26="Міжшкільні / мережеві", 2, 0)</f>
        <v>0</v>
      </c>
    </row>
    <row r="27" spans="1:9" ht="13.8" customHeight="1" x14ac:dyDescent="0.3">
      <c r="A27" s="28"/>
      <c r="B27" s="30"/>
      <c r="C27" s="30"/>
      <c r="D27" s="30"/>
      <c r="E27" s="30"/>
      <c r="F27" s="30" t="s">
        <v>17</v>
      </c>
      <c r="G27" s="30"/>
      <c r="H27" s="30"/>
      <c r="I27" s="6">
        <f>IF(F27="Міжшкільні / мережеві", 2, 0)</f>
        <v>0</v>
      </c>
    </row>
    <row r="28" spans="1:9" ht="13.8" customHeight="1" x14ac:dyDescent="0.3">
      <c r="A28" s="28"/>
      <c r="B28" s="30"/>
      <c r="C28" s="30"/>
      <c r="D28" s="30"/>
      <c r="E28" s="30"/>
      <c r="F28" s="30" t="s">
        <v>17</v>
      </c>
      <c r="G28" s="30"/>
      <c r="H28" s="30"/>
      <c r="I28" s="6">
        <f>IF(F28="Міжшкільні / мережеві", 2, 0)</f>
        <v>0</v>
      </c>
    </row>
    <row r="29" spans="1:9" ht="13.8" customHeight="1" x14ac:dyDescent="0.3">
      <c r="A29" s="28"/>
      <c r="B29" s="30"/>
      <c r="C29" s="30"/>
      <c r="D29" s="30"/>
      <c r="E29" s="30"/>
      <c r="F29" s="30" t="s">
        <v>17</v>
      </c>
      <c r="G29" s="30"/>
      <c r="H29" s="30"/>
      <c r="I29" s="6">
        <f>IF(F29="Міжшкільні / мережеві", 2, 0)</f>
        <v>0</v>
      </c>
    </row>
    <row r="30" spans="1:9" ht="13.8" customHeight="1" x14ac:dyDescent="0.3">
      <c r="A30" s="28"/>
      <c r="B30" s="30"/>
      <c r="C30" s="30"/>
      <c r="D30" s="30"/>
      <c r="E30" s="30"/>
      <c r="F30" s="30" t="s">
        <v>17</v>
      </c>
      <c r="G30" s="30"/>
      <c r="H30" s="30"/>
      <c r="I30" s="6">
        <f>IF(F30="Міжшкільні / мережеві", 2, 0)</f>
        <v>0</v>
      </c>
    </row>
    <row r="31" spans="1:9" ht="13.8" customHeight="1" x14ac:dyDescent="0.3">
      <c r="A31" s="28"/>
      <c r="B31" s="30"/>
      <c r="C31" s="30"/>
      <c r="D31" s="30"/>
      <c r="E31" s="30"/>
      <c r="F31" s="30" t="s">
        <v>17</v>
      </c>
      <c r="G31" s="30"/>
      <c r="H31" s="30"/>
      <c r="I31" s="6">
        <f>IF(F31="Міжшкільні / мережеві", 2, 0)</f>
        <v>0</v>
      </c>
    </row>
    <row r="32" spans="1:9" ht="13.8" customHeight="1" x14ac:dyDescent="0.3">
      <c r="A32" s="28"/>
      <c r="B32" s="30"/>
      <c r="C32" s="30"/>
      <c r="D32" s="30"/>
      <c r="E32" s="30"/>
      <c r="F32" s="30" t="s">
        <v>17</v>
      </c>
      <c r="G32" s="30"/>
      <c r="H32" s="30"/>
      <c r="I32" s="6">
        <f>IF(F32="Міжшкільні / мережеві", 2, 0)</f>
        <v>0</v>
      </c>
    </row>
    <row r="33" spans="1:9" ht="13.8" customHeight="1" x14ac:dyDescent="0.3">
      <c r="A33" s="28"/>
      <c r="B33" s="30"/>
      <c r="C33" s="30"/>
      <c r="D33" s="30"/>
      <c r="E33" s="30"/>
      <c r="F33" s="30" t="s">
        <v>17</v>
      </c>
      <c r="G33" s="30"/>
      <c r="H33" s="30"/>
      <c r="I33" s="6">
        <f>IF(F33="Міжшкільні / мережеві", 2, 0)</f>
        <v>0</v>
      </c>
    </row>
    <row r="34" spans="1:9" ht="13.8" customHeight="1" x14ac:dyDescent="0.3">
      <c r="A34" s="28"/>
      <c r="B34" s="30"/>
      <c r="C34" s="30"/>
      <c r="D34" s="30"/>
      <c r="E34" s="30"/>
      <c r="F34" s="30" t="s">
        <v>17</v>
      </c>
      <c r="G34" s="30"/>
      <c r="H34" s="30"/>
      <c r="I34" s="6">
        <f>IF(F34="Міжшкільні / мережеві", 2, 0)</f>
        <v>0</v>
      </c>
    </row>
    <row r="35" spans="1:9" ht="14.4" x14ac:dyDescent="0.3">
      <c r="A35" s="12" t="s">
        <v>3</v>
      </c>
      <c r="B35" s="13"/>
      <c r="C35" s="13"/>
      <c r="D35" s="13"/>
      <c r="E35" s="13"/>
      <c r="F35" s="13"/>
      <c r="G35" s="13"/>
      <c r="H35" s="13"/>
      <c r="I35" s="14"/>
    </row>
    <row r="36" spans="1:9" x14ac:dyDescent="0.3">
      <c r="A36" s="28"/>
      <c r="B36" s="30"/>
      <c r="C36" s="30"/>
      <c r="D36" s="30"/>
      <c r="E36" s="30"/>
      <c r="F36" s="30" t="s">
        <v>17</v>
      </c>
      <c r="G36" s="30"/>
      <c r="H36" s="30"/>
      <c r="I36" s="6">
        <f>IF(F36="район у Києві / громада (дистанційно)",1,IF(F36="район у Києві / громада (очно)",3,IF(F36="місто Київ / область (дистанційно)",3, IF(F36="місто Київ / область (очно)",5,IF(F36="Всеукраїнський рівень",7,0)))))</f>
        <v>0</v>
      </c>
    </row>
    <row r="37" spans="1:9" x14ac:dyDescent="0.3">
      <c r="A37" s="28"/>
      <c r="B37" s="30"/>
      <c r="C37" s="30"/>
      <c r="D37" s="30"/>
      <c r="E37" s="30"/>
      <c r="F37" s="30" t="s">
        <v>17</v>
      </c>
      <c r="G37" s="30"/>
      <c r="H37" s="30"/>
      <c r="I37" s="6">
        <f>IF(F37="район у Києві / громада (дистанційно)",1,IF(F37="район у Києві / громада (очно)",3,IF(F37="місто Київ / область (дистанційно)",3, IF(F37="місто Київ / область (очно)",5,IF(F37="Всеукраїнський рівень",7,0)))))</f>
        <v>0</v>
      </c>
    </row>
    <row r="38" spans="1:9" x14ac:dyDescent="0.3">
      <c r="A38" s="28"/>
      <c r="B38" s="30"/>
      <c r="C38" s="30"/>
      <c r="D38" s="30"/>
      <c r="E38" s="30"/>
      <c r="F38" s="30" t="s">
        <v>17</v>
      </c>
      <c r="G38" s="30"/>
      <c r="H38" s="30"/>
      <c r="I38" s="6">
        <f>IF(F38="район у Києві / громада (дистанційно)",1,IF(F38="район у Києві / громада (очно)",3,IF(F38="місто Київ / область (дистанційно)",3, IF(F38="місто Київ / область (очно)",5,IF(F38="Всеукраїнський рівень",7,0)))))</f>
        <v>0</v>
      </c>
    </row>
    <row r="39" spans="1:9" x14ac:dyDescent="0.3">
      <c r="A39" s="28"/>
      <c r="B39" s="30"/>
      <c r="C39" s="30"/>
      <c r="D39" s="30"/>
      <c r="E39" s="30"/>
      <c r="F39" s="30" t="s">
        <v>17</v>
      </c>
      <c r="G39" s="30"/>
      <c r="H39" s="30"/>
      <c r="I39" s="6">
        <f>IF(F39="район у Києві / громада (дистанційно)",1,IF(F39="район у Києві / громада (очно)",3,IF(F39="місто Київ / область (дистанційно)",3, IF(F39="місто Київ / область (очно)",5,IF(F39="Всеукраїнський рівень",7,0)))))</f>
        <v>0</v>
      </c>
    </row>
    <row r="40" spans="1:9" x14ac:dyDescent="0.3">
      <c r="A40" s="28"/>
      <c r="B40" s="30"/>
      <c r="C40" s="30"/>
      <c r="D40" s="30"/>
      <c r="E40" s="30"/>
      <c r="F40" s="30" t="s">
        <v>17</v>
      </c>
      <c r="G40" s="30"/>
      <c r="H40" s="30"/>
      <c r="I40" s="6">
        <f>IF(F40="район у Києві / громада (дистанційно)",1,IF(F40="район у Києві / громада (очно)",3,IF(F40="місто Київ / область (дистанційно)",3, IF(F40="місто Київ / область (очно)",5,IF(F40="Всеукраїнський рівень",7,0)))))</f>
        <v>0</v>
      </c>
    </row>
    <row r="41" spans="1:9" x14ac:dyDescent="0.3">
      <c r="A41" s="28"/>
      <c r="B41" s="30"/>
      <c r="C41" s="30"/>
      <c r="D41" s="30"/>
      <c r="E41" s="30"/>
      <c r="F41" s="30" t="s">
        <v>17</v>
      </c>
      <c r="G41" s="30"/>
      <c r="H41" s="30"/>
      <c r="I41" s="6">
        <f>IF(F41="район у Києві / громада (дистанційно)",1,IF(F41="район у Києві / громада (очно)",3,IF(F41="місто Київ / область (дистанційно)",3, IF(F41="місто Київ / область (очно)",5,IF(F41="Всеукраїнський рівень",7,0)))))</f>
        <v>0</v>
      </c>
    </row>
    <row r="42" spans="1:9" x14ac:dyDescent="0.3">
      <c r="A42" s="28"/>
      <c r="B42" s="30"/>
      <c r="C42" s="30"/>
      <c r="D42" s="30"/>
      <c r="E42" s="30"/>
      <c r="F42" s="30" t="s">
        <v>17</v>
      </c>
      <c r="G42" s="30"/>
      <c r="H42" s="30"/>
      <c r="I42" s="6">
        <f>IF(F42="район у Києві / громада (дистанційно)",1,IF(F42="район у Києві / громада (очно)",3,IF(F42="місто Київ / область (дистанційно)",3, IF(F42="місто Київ / область (очно)",5,IF(F42="Всеукраїнський рівень",7,0)))))</f>
        <v>0</v>
      </c>
    </row>
    <row r="43" spans="1:9" x14ac:dyDescent="0.3">
      <c r="A43" s="28"/>
      <c r="B43" s="30"/>
      <c r="C43" s="30"/>
      <c r="D43" s="30"/>
      <c r="E43" s="30"/>
      <c r="F43" s="30" t="s">
        <v>17</v>
      </c>
      <c r="G43" s="30"/>
      <c r="H43" s="30"/>
      <c r="I43" s="6">
        <f>IF(F43="район у Києві / громада (дистанційно)",1,IF(F43="район у Києві / громада (очно)",3,IF(F43="місто Київ / область (дистанційно)",3, IF(F43="місто Київ / область (очно)",5,IF(F43="Всеукраїнський рівень",7,0)))))</f>
        <v>0</v>
      </c>
    </row>
    <row r="44" spans="1:9" x14ac:dyDescent="0.3">
      <c r="A44" s="28"/>
      <c r="B44" s="30"/>
      <c r="C44" s="30"/>
      <c r="D44" s="30"/>
      <c r="E44" s="30"/>
      <c r="F44" s="30" t="s">
        <v>17</v>
      </c>
      <c r="G44" s="30"/>
      <c r="H44" s="30"/>
      <c r="I44" s="6">
        <f>IF(F44="район у Києві / громада (дистанційно)",1,IF(F44="район у Києві / громада (очно)",3,IF(F44="місто Київ / область (дистанційно)",3, IF(F44="місто Київ / область (очно)",5,IF(F44="Всеукраїнський рівень",7,0)))))</f>
        <v>0</v>
      </c>
    </row>
    <row r="45" spans="1:9" x14ac:dyDescent="0.3">
      <c r="A45" s="28"/>
      <c r="B45" s="30"/>
      <c r="C45" s="30"/>
      <c r="D45" s="30"/>
      <c r="E45" s="30"/>
      <c r="F45" s="30" t="s">
        <v>17</v>
      </c>
      <c r="G45" s="30"/>
      <c r="H45" s="30"/>
      <c r="I45" s="6">
        <f>IF(F45="район у Києві / громада (дистанційно)",1,IF(F45="район у Києві / громада (очно)",3,IF(F45="місто Київ / область (дистанційно)",3, IF(F45="місто Київ / область (очно)",5,IF(F45="Всеукраїнський рівень",7,0)))))</f>
        <v>0</v>
      </c>
    </row>
    <row r="46" spans="1:9" x14ac:dyDescent="0.3">
      <c r="A46" s="28"/>
      <c r="B46" s="30"/>
      <c r="C46" s="30"/>
      <c r="D46" s="30"/>
      <c r="E46" s="30"/>
      <c r="F46" s="30" t="s">
        <v>17</v>
      </c>
      <c r="G46" s="30"/>
      <c r="H46" s="30"/>
      <c r="I46" s="6">
        <f>IF(F46="район у Києві / громада (дистанційно)",1,IF(F46="район у Києві / громада (очно)",3,IF(F46="місто Київ / область (дистанційно)",3, IF(F46="місто Київ / область (очно)",5,IF(F46="Всеукраїнський рівень",7,0)))))</f>
        <v>0</v>
      </c>
    </row>
    <row r="47" spans="1:9" x14ac:dyDescent="0.3">
      <c r="A47" s="28"/>
      <c r="B47" s="30"/>
      <c r="C47" s="30"/>
      <c r="D47" s="30"/>
      <c r="E47" s="30"/>
      <c r="F47" s="30" t="s">
        <v>17</v>
      </c>
      <c r="G47" s="30"/>
      <c r="H47" s="30"/>
      <c r="I47" s="6">
        <f>IF(F47="район у Києві / громада (дистанційно)",1,IF(F47="район у Києві / громада (очно)",3,IF(F47="місто Київ / область (дистанційно)",3, IF(F47="місто Київ / область (очно)",5,IF(F47="Всеукраїнський рівень",7,0)))))</f>
        <v>0</v>
      </c>
    </row>
    <row r="48" spans="1:9" x14ac:dyDescent="0.3">
      <c r="A48" s="28"/>
      <c r="B48" s="30"/>
      <c r="C48" s="30"/>
      <c r="D48" s="30"/>
      <c r="E48" s="30"/>
      <c r="F48" s="30" t="s">
        <v>17</v>
      </c>
      <c r="G48" s="30"/>
      <c r="H48" s="30"/>
      <c r="I48" s="6">
        <f>IF(F48="район у Києві / громада (дистанційно)",1,IF(F48="район у Києві / громада (очно)",3,IF(F48="місто Київ / область (дистанційно)",3, IF(F48="місто Київ / область (очно)",5,IF(F48="Всеукраїнський рівень",7,0)))))</f>
        <v>0</v>
      </c>
    </row>
    <row r="49" spans="1:9" x14ac:dyDescent="0.3">
      <c r="A49" s="28"/>
      <c r="B49" s="30"/>
      <c r="C49" s="30"/>
      <c r="D49" s="30"/>
      <c r="E49" s="30"/>
      <c r="F49" s="30" t="s">
        <v>17</v>
      </c>
      <c r="G49" s="30"/>
      <c r="H49" s="30"/>
      <c r="I49" s="6">
        <f>IF(F49="район у Києві / громада (дистанційно)",1,IF(F49="район у Києві / громада (очно)",3,IF(F49="місто Київ / область (дистанційно)",3, IF(F49="місто Київ / область (очно)",5,IF(F49="Всеукраїнський рівень",7,0)))))</f>
        <v>0</v>
      </c>
    </row>
    <row r="50" spans="1:9" x14ac:dyDescent="0.3">
      <c r="A50" s="28"/>
      <c r="B50" s="30"/>
      <c r="C50" s="30"/>
      <c r="D50" s="30"/>
      <c r="E50" s="30"/>
      <c r="F50" s="30" t="s">
        <v>17</v>
      </c>
      <c r="G50" s="30"/>
      <c r="H50" s="30"/>
      <c r="I50" s="6">
        <f>IF(F50="район у Києві / громада (дистанційно)",1,IF(F50="район у Києві / громада (очно)",3,IF(F50="місто Київ / область (дистанційно)",3, IF(F50="місто Київ / область (очно)",5,IF(F50="Всеукраїнський рівень",7,0)))))</f>
        <v>0</v>
      </c>
    </row>
    <row r="51" spans="1:9" x14ac:dyDescent="0.3">
      <c r="A51" s="28"/>
      <c r="B51" s="30"/>
      <c r="C51" s="30"/>
      <c r="D51" s="30"/>
      <c r="E51" s="30"/>
      <c r="F51" s="30" t="s">
        <v>17</v>
      </c>
      <c r="G51" s="30"/>
      <c r="H51" s="30"/>
      <c r="I51" s="6">
        <f>IF(F51="район у Києві / громада (дистанційно)",1,IF(F51="район у Києві / громада (очно)",3,IF(F51="місто Київ / область (дистанційно)",3, IF(F51="місто Київ / область (очно)",5,IF(F51="Всеукраїнський рівень",7,0)))))</f>
        <v>0</v>
      </c>
    </row>
    <row r="52" spans="1:9" x14ac:dyDescent="0.3">
      <c r="A52" s="28"/>
      <c r="B52" s="30"/>
      <c r="C52" s="30"/>
      <c r="D52" s="30"/>
      <c r="E52" s="30"/>
      <c r="F52" s="30" t="s">
        <v>17</v>
      </c>
      <c r="G52" s="30"/>
      <c r="H52" s="30"/>
      <c r="I52" s="6">
        <f>IF(F52="район у Києві / громада (дистанційно)",1,IF(F52="район у Києві / громада (очно)",3,IF(F52="місто Київ / область (дистанційно)",3, IF(F52="місто Київ / область (очно)",5,IF(F52="Всеукраїнський рівень",7,0)))))</f>
        <v>0</v>
      </c>
    </row>
    <row r="53" spans="1:9" x14ac:dyDescent="0.3">
      <c r="A53" s="28"/>
      <c r="B53" s="30"/>
      <c r="C53" s="30"/>
      <c r="D53" s="30"/>
      <c r="E53" s="30"/>
      <c r="F53" s="30" t="s">
        <v>17</v>
      </c>
      <c r="G53" s="30"/>
      <c r="H53" s="30"/>
      <c r="I53" s="6">
        <f>IF(F53="район у Києві / громада (дистанційно)",1,IF(F53="район у Києві / громада (очно)",3,IF(F53="місто Київ / область (дистанційно)",3, IF(F53="місто Київ / область (очно)",5,IF(F53="Всеукраїнський рівень",7,0)))))</f>
        <v>0</v>
      </c>
    </row>
    <row r="54" spans="1:9" x14ac:dyDescent="0.3">
      <c r="A54" s="28"/>
      <c r="B54" s="30"/>
      <c r="C54" s="30"/>
      <c r="D54" s="30"/>
      <c r="E54" s="30"/>
      <c r="F54" s="30" t="s">
        <v>17</v>
      </c>
      <c r="G54" s="30"/>
      <c r="H54" s="30"/>
      <c r="I54" s="6">
        <f>IF(F54="район у Києві / громада (дистанційно)",1,IF(F54="район у Києві / громада (очно)",3,IF(F54="місто Київ / область (дистанційно)",3, IF(F54="місто Київ / область (очно)",5,IF(F54="Всеукраїнський рівень",7,0)))))</f>
        <v>0</v>
      </c>
    </row>
    <row r="55" spans="1:9" x14ac:dyDescent="0.3">
      <c r="A55" s="28"/>
      <c r="B55" s="30"/>
      <c r="C55" s="30"/>
      <c r="D55" s="30"/>
      <c r="E55" s="30"/>
      <c r="F55" s="30" t="s">
        <v>17</v>
      </c>
      <c r="G55" s="30"/>
      <c r="H55" s="30"/>
      <c r="I55" s="6">
        <f>IF(F55="район у Києві / громада (дистанційно)",1,IF(F55="район у Києві / громада (очно)",3,IF(F55="місто Київ / область (дистанційно)",3, IF(F55="місто Київ / область (очно)",5,IF(F55="Всеукраїнський рівень",7,0)))))</f>
        <v>0</v>
      </c>
    </row>
    <row r="56" spans="1:9" x14ac:dyDescent="0.3">
      <c r="A56" s="28"/>
      <c r="B56" s="30"/>
      <c r="C56" s="30"/>
      <c r="D56" s="30"/>
      <c r="E56" s="30"/>
      <c r="F56" s="30" t="s">
        <v>17</v>
      </c>
      <c r="G56" s="30"/>
      <c r="H56" s="30"/>
      <c r="I56" s="6">
        <f>IF(F56="район у Києві / громада (дистанційно)",1,IF(F56="район у Києві / громада (очно)",3,IF(F56="місто Київ / область (дистанційно)",3, IF(F56="місто Київ / область (очно)",5,IF(F56="Всеукраїнський рівень",7,0)))))</f>
        <v>0</v>
      </c>
    </row>
    <row r="57" spans="1:9" x14ac:dyDescent="0.3">
      <c r="A57" s="28"/>
      <c r="B57" s="30"/>
      <c r="C57" s="30"/>
      <c r="D57" s="30"/>
      <c r="E57" s="30"/>
      <c r="F57" s="30" t="s">
        <v>17</v>
      </c>
      <c r="G57" s="30"/>
      <c r="H57" s="30"/>
      <c r="I57" s="6">
        <f>IF(F57="район у Києві / громада (дистанційно)",1,IF(F57="район у Києві / громада (очно)",3,IF(F57="місто Київ / область (дистанційно)",3, IF(F57="місто Київ / область (очно)",5,IF(F57="Всеукраїнський рівень",7,0)))))</f>
        <v>0</v>
      </c>
    </row>
    <row r="58" spans="1:9" x14ac:dyDescent="0.3">
      <c r="A58" s="28"/>
      <c r="B58" s="30"/>
      <c r="C58" s="30"/>
      <c r="D58" s="30"/>
      <c r="E58" s="30"/>
      <c r="F58" s="30" t="s">
        <v>17</v>
      </c>
      <c r="G58" s="30"/>
      <c r="H58" s="30"/>
      <c r="I58" s="6">
        <f>IF(F58="район у Києві / громада (дистанційно)",1,IF(F58="район у Києві / громада (очно)",3,IF(F58="місто Київ / область (дистанційно)",3, IF(F58="місто Київ / область (очно)",5,IF(F58="Всеукраїнський рівень",7,0)))))</f>
        <v>0</v>
      </c>
    </row>
    <row r="59" spans="1:9" x14ac:dyDescent="0.3">
      <c r="A59" s="28"/>
      <c r="B59" s="30"/>
      <c r="C59" s="30"/>
      <c r="D59" s="30"/>
      <c r="E59" s="30"/>
      <c r="F59" s="30" t="s">
        <v>17</v>
      </c>
      <c r="G59" s="30"/>
      <c r="H59" s="30"/>
      <c r="I59" s="6">
        <f>IF(F59="район у Києві / громада (дистанційно)",1,IF(F59="район у Києві / громада (очно)",3,IF(F59="місто Київ / область (дистанційно)",3, IF(F59="місто Київ / область (очно)",5,IF(F59="Всеукраїнський рівень",7,0)))))</f>
        <v>0</v>
      </c>
    </row>
    <row r="60" spans="1:9" ht="14.4" customHeight="1" x14ac:dyDescent="0.3">
      <c r="A60" s="12" t="s">
        <v>29</v>
      </c>
      <c r="B60" s="13"/>
      <c r="C60" s="13"/>
      <c r="D60" s="13"/>
      <c r="E60" s="13"/>
      <c r="F60" s="13"/>
      <c r="G60" s="13"/>
      <c r="H60" s="13"/>
      <c r="I60" s="14"/>
    </row>
    <row r="61" spans="1:9" x14ac:dyDescent="0.3">
      <c r="A61" s="28"/>
      <c r="B61" s="30"/>
      <c r="C61" s="30"/>
      <c r="D61" s="30"/>
      <c r="E61" s="30"/>
      <c r="F61" s="30" t="s">
        <v>17</v>
      </c>
      <c r="G61" s="30"/>
      <c r="H61" s="30"/>
      <c r="I61" s="6">
        <f>IF(F61="у І (районному у Києві / громади) етапі",3,IF(F61="у ІІ (міста Київ / обласному) етапі",5,IF(F61="у ІІІ (Всеукраїнському) етапі",7, 0)))</f>
        <v>0</v>
      </c>
    </row>
    <row r="62" spans="1:9" x14ac:dyDescent="0.3">
      <c r="A62" s="28"/>
      <c r="B62" s="30"/>
      <c r="C62" s="30"/>
      <c r="D62" s="30"/>
      <c r="E62" s="30"/>
      <c r="F62" s="30" t="s">
        <v>17</v>
      </c>
      <c r="G62" s="30"/>
      <c r="H62" s="30"/>
      <c r="I62" s="6">
        <f>IF(F62="у І (районному у Києві / громади) етапі",3,IF(F62="у ІІ (міста Київ / обласному) етапі",5,IF(F62="у ІІІ (Всеукраїнському) етапі",7, 0)))</f>
        <v>0</v>
      </c>
    </row>
    <row r="63" spans="1:9" x14ac:dyDescent="0.3">
      <c r="A63" s="28"/>
      <c r="B63" s="30"/>
      <c r="C63" s="30"/>
      <c r="D63" s="30"/>
      <c r="E63" s="30"/>
      <c r="F63" s="30" t="s">
        <v>17</v>
      </c>
      <c r="G63" s="30"/>
      <c r="H63" s="30"/>
      <c r="I63" s="6">
        <f>IF(F63="у І (районному у Києві / громади) етапі",3,IF(F63="у ІІ (міста Київ / обласному) етапі",5,IF(F63="у ІІІ (Всеукраїнському) етапі",7, 0)))</f>
        <v>0</v>
      </c>
    </row>
    <row r="64" spans="1:9" x14ac:dyDescent="0.3">
      <c r="A64" s="28"/>
      <c r="B64" s="30"/>
      <c r="C64" s="30"/>
      <c r="D64" s="30"/>
      <c r="E64" s="30"/>
      <c r="F64" s="30" t="s">
        <v>17</v>
      </c>
      <c r="G64" s="30"/>
      <c r="H64" s="30"/>
      <c r="I64" s="6">
        <f>IF(F64="у І (районному у Києві / громади) етапі",3,IF(F64="у ІІ (міста Київ / обласному) етапі",5,IF(F64="у ІІІ (Всеукраїнському) етапі",7, 0)))</f>
        <v>0</v>
      </c>
    </row>
    <row r="65" spans="1:9" x14ac:dyDescent="0.3">
      <c r="A65" s="28"/>
      <c r="B65" s="30"/>
      <c r="C65" s="30"/>
      <c r="D65" s="30"/>
      <c r="E65" s="30"/>
      <c r="F65" s="30" t="s">
        <v>17</v>
      </c>
      <c r="G65" s="30"/>
      <c r="H65" s="30"/>
      <c r="I65" s="6">
        <f>IF(F65="у І (районному у Києві / громади) етапі",3,IF(F65="у ІІ (міста Київ / обласному) етапі",5,IF(F65="у ІІІ (Всеукраїнському) етапі",7, 0)))</f>
        <v>0</v>
      </c>
    </row>
    <row r="66" spans="1:9" x14ac:dyDescent="0.3">
      <c r="A66" s="28"/>
      <c r="B66" s="30"/>
      <c r="C66" s="30"/>
      <c r="D66" s="30"/>
      <c r="E66" s="30"/>
      <c r="F66" s="30" t="s">
        <v>17</v>
      </c>
      <c r="G66" s="30"/>
      <c r="H66" s="30"/>
      <c r="I66" s="6">
        <f>IF(F66="у І (районному у Києві / громади) етапі",3,IF(F66="у ІІ (міста Київ / обласному) етапі",5,IF(F66="у ІІІ (Всеукраїнському) етапі",7, 0)))</f>
        <v>0</v>
      </c>
    </row>
    <row r="67" spans="1:9" ht="31.2" customHeight="1" x14ac:dyDescent="0.3">
      <c r="A67" s="12" t="s">
        <v>1</v>
      </c>
      <c r="B67" s="13"/>
      <c r="C67" s="13"/>
      <c r="D67" s="13"/>
      <c r="E67" s="13"/>
      <c r="F67" s="13"/>
      <c r="G67" s="13"/>
      <c r="H67" s="13"/>
      <c r="I67" s="14"/>
    </row>
    <row r="68" spans="1:9" x14ac:dyDescent="0.3">
      <c r="A68" s="28"/>
      <c r="B68" s="30"/>
      <c r="C68" s="30"/>
      <c r="D68" s="30"/>
      <c r="E68" s="30"/>
      <c r="F68" s="30" t="s">
        <v>17</v>
      </c>
      <c r="G68" s="30"/>
      <c r="H68" s="30"/>
      <c r="I68" s="6">
        <f>IF(F68="у регіональному (районному / міському / обласному / міжобласному) етапі",1,IF(F68="у Всеукраїнському етапі",2,IF(F68="у Міжнародному етапі",3, 0)))</f>
        <v>0</v>
      </c>
    </row>
    <row r="69" spans="1:9" x14ac:dyDescent="0.3">
      <c r="A69" s="28"/>
      <c r="B69" s="30"/>
      <c r="C69" s="30"/>
      <c r="D69" s="30"/>
      <c r="E69" s="30"/>
      <c r="F69" s="30"/>
      <c r="G69" s="30"/>
      <c r="H69" s="30"/>
      <c r="I69" s="6">
        <f>IF(F69="у регіональному (районному / міському / обласному / міжобласному) етапі",1,IF(F69="у Всеукраїнському етапі",2,IF(F69="у Міжнародному етапі",3, 0)))</f>
        <v>0</v>
      </c>
    </row>
    <row r="70" spans="1:9" x14ac:dyDescent="0.3">
      <c r="A70" s="28"/>
      <c r="B70" s="30"/>
      <c r="C70" s="30"/>
      <c r="D70" s="30"/>
      <c r="E70" s="30"/>
      <c r="F70" s="30" t="s">
        <v>17</v>
      </c>
      <c r="G70" s="30"/>
      <c r="H70" s="30"/>
      <c r="I70" s="6">
        <f>IF(F70="у регіональному (районному / міському / обласному / міжобласному) етапі",1,IF(F70="у Всеукраїнському етапі",2,IF(F70="у Міжнародному етапі",3, 0)))</f>
        <v>0</v>
      </c>
    </row>
    <row r="71" spans="1:9" x14ac:dyDescent="0.3">
      <c r="A71" s="28"/>
      <c r="B71" s="30"/>
      <c r="C71" s="30"/>
      <c r="D71" s="30"/>
      <c r="E71" s="30"/>
      <c r="F71" s="30" t="s">
        <v>17</v>
      </c>
      <c r="G71" s="30"/>
      <c r="H71" s="30"/>
      <c r="I71" s="6">
        <f>IF(F71="у регіональному (районному / міському / обласному / міжобласному) етапі",1,IF(F71="у Всеукраїнському етапі",2,IF(F71="у Міжнародному етапі",3, 0)))</f>
        <v>0</v>
      </c>
    </row>
    <row r="72" spans="1:9" x14ac:dyDescent="0.3">
      <c r="A72" s="28"/>
      <c r="B72" s="30"/>
      <c r="C72" s="30"/>
      <c r="D72" s="30"/>
      <c r="E72" s="30"/>
      <c r="F72" s="30" t="s">
        <v>17</v>
      </c>
      <c r="G72" s="30"/>
      <c r="H72" s="30"/>
      <c r="I72" s="6">
        <f>IF(F72="у регіональному (районному / міському / обласному / міжобласному) етапі",1,IF(F72="у Всеукраїнському етапі",2,IF(F72="у Міжнародному етапі",3, 0)))</f>
        <v>0</v>
      </c>
    </row>
    <row r="73" spans="1:9" x14ac:dyDescent="0.3">
      <c r="A73" s="28"/>
      <c r="B73" s="30"/>
      <c r="C73" s="30"/>
      <c r="D73" s="30"/>
      <c r="E73" s="30"/>
      <c r="F73" s="30" t="s">
        <v>17</v>
      </c>
      <c r="G73" s="30"/>
      <c r="H73" s="30"/>
      <c r="I73" s="6">
        <f>IF(F73="у регіональному (районному / міському / обласному / міжобласному) етапі",1,IF(F73="у Всеукраїнському етапі",2,IF(F73="у Міжнародному етапі",3, 0)))</f>
        <v>0</v>
      </c>
    </row>
    <row r="74" spans="1:9" x14ac:dyDescent="0.3">
      <c r="A74" s="28"/>
      <c r="B74" s="30"/>
      <c r="C74" s="30"/>
      <c r="D74" s="30"/>
      <c r="E74" s="30"/>
      <c r="F74" s="30" t="s">
        <v>17</v>
      </c>
      <c r="G74" s="30"/>
      <c r="H74" s="30"/>
      <c r="I74" s="6">
        <f>IF(F74="у регіональному (районному / міському / обласному / міжобласному) етапі",1,IF(F74="у Всеукраїнському етапі",2,IF(F74="у Міжнародному етапі",3, 0)))</f>
        <v>0</v>
      </c>
    </row>
    <row r="75" spans="1:9" x14ac:dyDescent="0.3">
      <c r="A75" s="28"/>
      <c r="B75" s="30"/>
      <c r="C75" s="30"/>
      <c r="D75" s="30"/>
      <c r="E75" s="30"/>
      <c r="F75" s="30" t="s">
        <v>17</v>
      </c>
      <c r="G75" s="30"/>
      <c r="H75" s="30"/>
      <c r="I75" s="6">
        <f>IF(F75="у регіональному (районному / міському / обласному / міжобласному) етапі",1,IF(F75="у Всеукраїнському етапі",2,IF(F75="у Міжнародному етапі",3, 0)))</f>
        <v>0</v>
      </c>
    </row>
    <row r="76" spans="1:9" x14ac:dyDescent="0.3">
      <c r="A76" s="28"/>
      <c r="B76" s="30"/>
      <c r="C76" s="30"/>
      <c r="D76" s="30"/>
      <c r="E76" s="30"/>
      <c r="F76" s="30" t="s">
        <v>17</v>
      </c>
      <c r="G76" s="30"/>
      <c r="H76" s="30"/>
      <c r="I76" s="6">
        <f>IF(F76="у регіональному (районному / міському / обласному / міжобласному) етапі",1,IF(F76="у Всеукраїнському етапі",2,IF(F76="у Міжнародному етапі",3, 0)))</f>
        <v>0</v>
      </c>
    </row>
    <row r="77" spans="1:9" x14ac:dyDescent="0.3">
      <c r="A77" s="28"/>
      <c r="B77" s="30"/>
      <c r="C77" s="30"/>
      <c r="D77" s="30"/>
      <c r="E77" s="30"/>
      <c r="F77" s="30" t="s">
        <v>17</v>
      </c>
      <c r="G77" s="30"/>
      <c r="H77" s="30"/>
      <c r="I77" s="6">
        <f>IF(F77="у регіональному (районному / міському / обласному / міжобласному) етапі",1,IF(F77="у Всеукраїнському етапі",2,IF(F77="у Міжнародному етапі",3, 0)))</f>
        <v>0</v>
      </c>
    </row>
    <row r="78" spans="1:9" x14ac:dyDescent="0.3">
      <c r="A78" s="28"/>
      <c r="B78" s="30"/>
      <c r="C78" s="30"/>
      <c r="D78" s="30"/>
      <c r="E78" s="30"/>
      <c r="F78" s="30" t="s">
        <v>17</v>
      </c>
      <c r="G78" s="30"/>
      <c r="H78" s="30"/>
      <c r="I78" s="6">
        <f>IF(F78="у регіональному (районному / міському / обласному / міжобласному) етапі",1,IF(F78="у Всеукраїнському етапі",2,IF(F78="у Міжнародному етапі",3, 0)))</f>
        <v>0</v>
      </c>
    </row>
    <row r="79" spans="1:9" x14ac:dyDescent="0.3">
      <c r="A79" s="28"/>
      <c r="B79" s="30"/>
      <c r="C79" s="30"/>
      <c r="D79" s="30"/>
      <c r="E79" s="30"/>
      <c r="F79" s="30" t="s">
        <v>17</v>
      </c>
      <c r="G79" s="30"/>
      <c r="H79" s="30"/>
      <c r="I79" s="6">
        <f>IF(F79="у регіональному (районному / міському / обласному / міжобласному) етапі",1,IF(F79="у Всеукраїнському етапі",2,IF(F79="у Міжнародному етапі",3, 0)))</f>
        <v>0</v>
      </c>
    </row>
    <row r="80" spans="1:9" ht="14.4" x14ac:dyDescent="0.3">
      <c r="A80" s="12" t="s">
        <v>30</v>
      </c>
      <c r="B80" s="13"/>
      <c r="C80" s="13"/>
      <c r="D80" s="13"/>
      <c r="E80" s="13"/>
      <c r="F80" s="13"/>
      <c r="G80" s="13"/>
      <c r="H80" s="13"/>
      <c r="I80" s="14"/>
    </row>
    <row r="81" spans="1:9" x14ac:dyDescent="0.3">
      <c r="A81" s="28"/>
      <c r="B81" s="30"/>
      <c r="C81" s="30"/>
      <c r="D81" s="30"/>
      <c r="E81" s="30"/>
      <c r="F81" s="30" t="s">
        <v>17</v>
      </c>
      <c r="G81" s="30"/>
      <c r="H81" s="30"/>
      <c r="I81" s="6">
        <f>IF(F81="районний рівень",1,IF(F81="міський рівень",3,IF(F81="обласний (регіональний) / відбірковий до Всеукраїнського рівень",5, IF(F81="Всеукраїнський / відбірковий до Міжнародного рівень",7,IF(F81="Міжнародний рівень",12,0)))))</f>
        <v>0</v>
      </c>
    </row>
    <row r="82" spans="1:9" x14ac:dyDescent="0.3">
      <c r="A82" s="28"/>
      <c r="B82" s="30"/>
      <c r="C82" s="30"/>
      <c r="D82" s="30"/>
      <c r="E82" s="30"/>
      <c r="F82" s="30" t="s">
        <v>17</v>
      </c>
      <c r="G82" s="30"/>
      <c r="H82" s="30"/>
      <c r="I82" s="6">
        <f>IF(F82="районний рівень",1,IF(F82="міський рівень",3,IF(F82="обласний (регіональний) / відбірковий до Всеукраїнського рівень",5, IF(F82="Всеукраїнський / відбірковий до Міжнародного рівень",7,IF(F82="Міжнародний рівень",12,0)))))</f>
        <v>0</v>
      </c>
    </row>
    <row r="83" spans="1:9" x14ac:dyDescent="0.3">
      <c r="A83" s="28"/>
      <c r="B83" s="30"/>
      <c r="C83" s="30"/>
      <c r="D83" s="30"/>
      <c r="E83" s="30"/>
      <c r="F83" s="30" t="s">
        <v>17</v>
      </c>
      <c r="G83" s="30"/>
      <c r="H83" s="30"/>
      <c r="I83" s="6">
        <f>IF(F83="районний рівень",1,IF(F83="міський рівень",3,IF(F83="обласний (регіональний) / відбірковий до Всеукраїнського рівень",5, IF(F83="Всеукраїнський / відбірковий до Міжнародного рівень",7,IF(F83="Міжнародний рівень",12,0)))))</f>
        <v>0</v>
      </c>
    </row>
    <row r="84" spans="1:9" x14ac:dyDescent="0.3">
      <c r="A84" s="28"/>
      <c r="B84" s="30"/>
      <c r="C84" s="30"/>
      <c r="D84" s="30"/>
      <c r="E84" s="30"/>
      <c r="F84" s="30" t="s">
        <v>17</v>
      </c>
      <c r="G84" s="30"/>
      <c r="H84" s="30"/>
      <c r="I84" s="6">
        <f>IF(F84="районний рівень",1,IF(F84="міський рівень",3,IF(F84="обласний (регіональний) / відбірковий до Всеукраїнського рівень",5, IF(F84="Всеукраїнський / відбірковий до Міжнародного рівень",7,IF(F84="Міжнародний рівень",12,0)))))</f>
        <v>0</v>
      </c>
    </row>
    <row r="85" spans="1:9" x14ac:dyDescent="0.3">
      <c r="A85" s="28"/>
      <c r="B85" s="30"/>
      <c r="C85" s="30"/>
      <c r="D85" s="30"/>
      <c r="E85" s="30"/>
      <c r="F85" s="30" t="s">
        <v>17</v>
      </c>
      <c r="G85" s="30"/>
      <c r="H85" s="30"/>
      <c r="I85" s="6">
        <f>IF(F85="районний рівень",1,IF(F85="міський рівень",3,IF(F85="обласний (регіональний) / відбірковий до Всеукраїнського рівень",5, IF(F85="Всеукраїнський / відбірковий до Міжнародного рівень",7,IF(F85="Міжнародний рівень",12,0)))))</f>
        <v>0</v>
      </c>
    </row>
    <row r="86" spans="1:9" x14ac:dyDescent="0.3">
      <c r="A86" s="28"/>
      <c r="B86" s="30"/>
      <c r="C86" s="30"/>
      <c r="D86" s="30"/>
      <c r="E86" s="30"/>
      <c r="F86" s="30" t="s">
        <v>17</v>
      </c>
      <c r="G86" s="30"/>
      <c r="H86" s="30"/>
      <c r="I86" s="6">
        <f>IF(F86="районний рівень",1,IF(F86="міський рівень",3,IF(F86="обласний (регіональний) / відбірковий до Всеукраїнського рівень",5, IF(F86="Всеукраїнський / відбірковий до Міжнародного рівень",7,IF(F86="Міжнародний рівень",12,0)))))</f>
        <v>0</v>
      </c>
    </row>
    <row r="87" spans="1:9" x14ac:dyDescent="0.3">
      <c r="A87" s="28"/>
      <c r="B87" s="30"/>
      <c r="C87" s="30"/>
      <c r="D87" s="30"/>
      <c r="E87" s="30"/>
      <c r="F87" s="30" t="s">
        <v>17</v>
      </c>
      <c r="G87" s="30"/>
      <c r="H87" s="30"/>
      <c r="I87" s="6">
        <f>IF(F87="районний рівень",1,IF(F87="міський рівень",3,IF(F87="обласний (регіональний) / відбірковий до Всеукраїнського рівень",5, IF(F87="Всеукраїнський / відбірковий до Міжнародного рівень",7,IF(F87="Міжнародний рівень",12,0)))))</f>
        <v>0</v>
      </c>
    </row>
    <row r="88" spans="1:9" x14ac:dyDescent="0.3">
      <c r="A88" s="28"/>
      <c r="B88" s="30"/>
      <c r="C88" s="30"/>
      <c r="D88" s="30"/>
      <c r="E88" s="30"/>
      <c r="F88" s="30" t="s">
        <v>17</v>
      </c>
      <c r="G88" s="30"/>
      <c r="H88" s="30"/>
      <c r="I88" s="6">
        <f>IF(F88="районний рівень",1,IF(F88="міський рівень",3,IF(F88="обласний (регіональний) / відбірковий до Всеукраїнського рівень",5, IF(F88="Всеукраїнський / відбірковий до Міжнародного рівень",7,IF(F88="Міжнародний рівень",12,0)))))</f>
        <v>0</v>
      </c>
    </row>
    <row r="89" spans="1:9" x14ac:dyDescent="0.3">
      <c r="A89" s="28"/>
      <c r="B89" s="30"/>
      <c r="C89" s="30"/>
      <c r="D89" s="30"/>
      <c r="E89" s="30"/>
      <c r="F89" s="30" t="s">
        <v>17</v>
      </c>
      <c r="G89" s="30"/>
      <c r="H89" s="30"/>
      <c r="I89" s="6">
        <f>IF(F89="районний рівень",1,IF(F89="міський рівень",3,IF(F89="обласний (регіональний) / відбірковий до Всеукраїнського рівень",5, IF(F89="Всеукраїнський / відбірковий до Міжнародного рівень",7,IF(F89="Міжнародний рівень",12,0)))))</f>
        <v>0</v>
      </c>
    </row>
    <row r="90" spans="1:9" x14ac:dyDescent="0.3">
      <c r="A90" s="28"/>
      <c r="B90" s="30"/>
      <c r="C90" s="30"/>
      <c r="D90" s="30"/>
      <c r="E90" s="30"/>
      <c r="F90" s="30" t="s">
        <v>17</v>
      </c>
      <c r="G90" s="30"/>
      <c r="H90" s="30"/>
      <c r="I90" s="6">
        <f>IF(F90="районний рівень",1,IF(F90="міський рівень",3,IF(F90="обласний (регіональний) / відбірковий до Всеукраїнського рівень",5, IF(F90="Всеукраїнський / відбірковий до Міжнародного рівень",7,IF(F90="Міжнародний рівень",12,0)))))</f>
        <v>0</v>
      </c>
    </row>
    <row r="91" spans="1:9" x14ac:dyDescent="0.3">
      <c r="A91" s="28"/>
      <c r="B91" s="30"/>
      <c r="C91" s="30"/>
      <c r="D91" s="30"/>
      <c r="E91" s="30"/>
      <c r="F91" s="30" t="s">
        <v>17</v>
      </c>
      <c r="G91" s="30"/>
      <c r="H91" s="30"/>
      <c r="I91" s="6">
        <f>IF(F91="районний рівень",1,IF(F91="міський рівень",3,IF(F91="обласний (регіональний) / відбірковий до Всеукраїнського рівень",5, IF(F91="Всеукраїнський / відбірковий до Міжнародного рівень",7,IF(F91="Міжнародний рівень",12,0)))))</f>
        <v>0</v>
      </c>
    </row>
    <row r="92" spans="1:9" x14ac:dyDescent="0.3">
      <c r="A92" s="28"/>
      <c r="B92" s="30"/>
      <c r="C92" s="30"/>
      <c r="D92" s="30"/>
      <c r="E92" s="30"/>
      <c r="F92" s="30" t="s">
        <v>17</v>
      </c>
      <c r="G92" s="30"/>
      <c r="H92" s="30"/>
      <c r="I92" s="6">
        <f>IF(F92="районний рівень",1,IF(F92="міський рівень",3,IF(F92="обласний (регіональний) / відбірковий до Всеукраїнського рівень",5, IF(F92="Всеукраїнський / відбірковий до Міжнародного рівень",7,IF(F92="Міжнародний рівень",12,0)))))</f>
        <v>0</v>
      </c>
    </row>
    <row r="93" spans="1:9" x14ac:dyDescent="0.3">
      <c r="A93" s="28"/>
      <c r="B93" s="30"/>
      <c r="C93" s="30"/>
      <c r="D93" s="30"/>
      <c r="E93" s="30"/>
      <c r="F93" s="30" t="s">
        <v>17</v>
      </c>
      <c r="G93" s="30"/>
      <c r="H93" s="30"/>
      <c r="I93" s="6">
        <f>IF(F93="районний рівень",1,IF(F93="міський рівень",3,IF(F93="обласний (регіональний) / відбірковий до Всеукраїнського рівень",5, IF(F93="Всеукраїнський / відбірковий до Міжнародного рівень",7,IF(F93="Міжнародний рівень",12,0)))))</f>
        <v>0</v>
      </c>
    </row>
    <row r="94" spans="1:9" x14ac:dyDescent="0.3">
      <c r="A94" s="28"/>
      <c r="B94" s="30"/>
      <c r="C94" s="30"/>
      <c r="D94" s="30"/>
      <c r="E94" s="30"/>
      <c r="F94" s="30" t="s">
        <v>17</v>
      </c>
      <c r="G94" s="30"/>
      <c r="H94" s="30"/>
      <c r="I94" s="6">
        <f>IF(F94="районний рівень",1,IF(F94="міський рівень",3,IF(F94="обласний (регіональний) / відбірковий до Всеукраїнського рівень",5, IF(F94="Всеукраїнський / відбірковий до Міжнародного рівень",7,IF(F94="Міжнародний рівень",12,0)))))</f>
        <v>0</v>
      </c>
    </row>
    <row r="95" spans="1:9" x14ac:dyDescent="0.3">
      <c r="A95" s="28"/>
      <c r="B95" s="30"/>
      <c r="C95" s="30"/>
      <c r="D95" s="30"/>
      <c r="E95" s="30"/>
      <c r="F95" s="30" t="s">
        <v>17</v>
      </c>
      <c r="G95" s="30"/>
      <c r="H95" s="30"/>
      <c r="I95" s="6">
        <f>IF(F95="районний рівень",1,IF(F95="міський рівень",3,IF(F95="обласний (регіональний) / відбірковий до Всеукраїнського рівень",5, IF(F95="Всеукраїнський / відбірковий до Міжнародного рівень",7,IF(F95="Міжнародний рівень",12,0)))))</f>
        <v>0</v>
      </c>
    </row>
    <row r="96" spans="1:9" ht="28.8" customHeight="1" x14ac:dyDescent="0.3">
      <c r="A96" s="12" t="s">
        <v>32</v>
      </c>
      <c r="B96" s="13"/>
      <c r="C96" s="13"/>
      <c r="D96" s="13"/>
      <c r="E96" s="13"/>
      <c r="F96" s="13"/>
      <c r="G96" s="13"/>
      <c r="H96" s="13"/>
      <c r="I96" s="14"/>
    </row>
    <row r="97" spans="1:9" x14ac:dyDescent="0.3">
      <c r="A97" s="28"/>
      <c r="B97" s="30"/>
      <c r="C97" s="30"/>
      <c r="D97" s="30"/>
      <c r="E97" s="30"/>
      <c r="F97" s="30" t="s">
        <v>17</v>
      </c>
      <c r="G97" s="30"/>
      <c r="H97" s="30"/>
      <c r="I97" s="6">
        <f>IF(F97="волонтер",2,IF(F97="організатор",3,0))</f>
        <v>0</v>
      </c>
    </row>
    <row r="98" spans="1:9" x14ac:dyDescent="0.3">
      <c r="A98" s="28"/>
      <c r="B98" s="30"/>
      <c r="C98" s="30"/>
      <c r="D98" s="30"/>
      <c r="E98" s="30"/>
      <c r="F98" s="30" t="s">
        <v>17</v>
      </c>
      <c r="G98" s="30"/>
      <c r="H98" s="30"/>
      <c r="I98" s="6">
        <f>IF(F98="волонтер",2,IF(F98="організатор",3,0))</f>
        <v>0</v>
      </c>
    </row>
    <row r="99" spans="1:9" x14ac:dyDescent="0.3">
      <c r="A99" s="28"/>
      <c r="B99" s="30"/>
      <c r="C99" s="30"/>
      <c r="D99" s="30"/>
      <c r="E99" s="30"/>
      <c r="F99" s="30" t="s">
        <v>17</v>
      </c>
      <c r="G99" s="30"/>
      <c r="H99" s="30"/>
      <c r="I99" s="6">
        <f>IF(F99="волонтер",2,IF(F99="організатор",3,0))</f>
        <v>0</v>
      </c>
    </row>
    <row r="100" spans="1:9" x14ac:dyDescent="0.3">
      <c r="A100" s="28"/>
      <c r="B100" s="30"/>
      <c r="C100" s="30"/>
      <c r="D100" s="30"/>
      <c r="E100" s="30"/>
      <c r="F100" s="30" t="s">
        <v>17</v>
      </c>
      <c r="G100" s="30"/>
      <c r="H100" s="30"/>
      <c r="I100" s="6">
        <f>IF(F100="волонтер",2,IF(F100="організатор",3,0))</f>
        <v>0</v>
      </c>
    </row>
    <row r="101" spans="1:9" x14ac:dyDescent="0.3">
      <c r="A101" s="28"/>
      <c r="B101" s="30"/>
      <c r="C101" s="30"/>
      <c r="D101" s="30"/>
      <c r="E101" s="30"/>
      <c r="F101" s="30" t="s">
        <v>17</v>
      </c>
      <c r="G101" s="30"/>
      <c r="H101" s="30"/>
      <c r="I101" s="6">
        <f>IF(F101="волонтер",2,IF(F101="організатор",3,0))</f>
        <v>0</v>
      </c>
    </row>
    <row r="102" spans="1:9" ht="31.8" customHeight="1" x14ac:dyDescent="0.3">
      <c r="A102" s="12" t="s">
        <v>33</v>
      </c>
      <c r="B102" s="13"/>
      <c r="C102" s="13"/>
      <c r="D102" s="13"/>
      <c r="E102" s="13"/>
      <c r="F102" s="13"/>
      <c r="G102" s="13"/>
      <c r="H102" s="13"/>
      <c r="I102" s="14"/>
    </row>
    <row r="103" spans="1:9" x14ac:dyDescent="0.3">
      <c r="A103" s="28"/>
      <c r="B103" s="30"/>
      <c r="C103" s="30"/>
      <c r="D103" s="30"/>
      <c r="E103" s="30"/>
      <c r="F103" s="30" t="s">
        <v>2</v>
      </c>
      <c r="G103" s="30"/>
      <c r="H103" s="30"/>
      <c r="I103" s="6">
        <f>IF(F103="Так", 1, 0)</f>
        <v>0</v>
      </c>
    </row>
    <row r="104" spans="1:9" x14ac:dyDescent="0.3">
      <c r="A104" s="28"/>
      <c r="B104" s="30"/>
      <c r="C104" s="30"/>
      <c r="D104" s="30"/>
      <c r="E104" s="30"/>
      <c r="F104" s="30" t="s">
        <v>2</v>
      </c>
      <c r="G104" s="30"/>
      <c r="H104" s="30"/>
      <c r="I104" s="6">
        <f t="shared" ref="I104:I107" si="1">IF(F104="Так", 1, 0)</f>
        <v>0</v>
      </c>
    </row>
    <row r="105" spans="1:9" x14ac:dyDescent="0.3">
      <c r="A105" s="28"/>
      <c r="B105" s="30"/>
      <c r="C105" s="30"/>
      <c r="D105" s="30"/>
      <c r="E105" s="30"/>
      <c r="F105" s="30" t="s">
        <v>2</v>
      </c>
      <c r="G105" s="30"/>
      <c r="H105" s="30"/>
      <c r="I105" s="6">
        <f t="shared" si="1"/>
        <v>0</v>
      </c>
    </row>
    <row r="106" spans="1:9" x14ac:dyDescent="0.3">
      <c r="A106" s="28"/>
      <c r="B106" s="30"/>
      <c r="C106" s="30"/>
      <c r="D106" s="30"/>
      <c r="E106" s="30"/>
      <c r="F106" s="30" t="s">
        <v>2</v>
      </c>
      <c r="G106" s="30"/>
      <c r="H106" s="30"/>
      <c r="I106" s="6">
        <f t="shared" si="1"/>
        <v>0</v>
      </c>
    </row>
    <row r="107" spans="1:9" x14ac:dyDescent="0.3">
      <c r="A107" s="28"/>
      <c r="B107" s="30"/>
      <c r="C107" s="30"/>
      <c r="D107" s="30"/>
      <c r="E107" s="30"/>
      <c r="F107" s="30" t="s">
        <v>2</v>
      </c>
      <c r="G107" s="30"/>
      <c r="H107" s="30"/>
      <c r="I107" s="6">
        <f t="shared" si="1"/>
        <v>0</v>
      </c>
    </row>
    <row r="108" spans="1:9" ht="14.4" x14ac:dyDescent="0.3">
      <c r="A108" s="12" t="s">
        <v>33</v>
      </c>
      <c r="B108" s="13"/>
      <c r="C108" s="13"/>
      <c r="D108" s="13"/>
      <c r="E108" s="13"/>
      <c r="F108" s="13"/>
      <c r="G108" s="13"/>
      <c r="H108" s="13"/>
      <c r="I108" s="14"/>
    </row>
    <row r="109" spans="1:9" x14ac:dyDescent="0.3">
      <c r="A109" s="28"/>
      <c r="B109" s="30"/>
      <c r="C109" s="30"/>
      <c r="D109" s="30"/>
      <c r="E109" s="30"/>
      <c r="F109" s="30" t="s">
        <v>2</v>
      </c>
      <c r="G109" s="30"/>
      <c r="H109" s="30"/>
      <c r="I109" s="6">
        <f>IF(F109="Так", 2, 0)</f>
        <v>0</v>
      </c>
    </row>
    <row r="110" spans="1:9" x14ac:dyDescent="0.3">
      <c r="A110" s="28"/>
      <c r="B110" s="30"/>
      <c r="C110" s="30"/>
      <c r="D110" s="30"/>
      <c r="E110" s="30"/>
      <c r="F110" s="30" t="s">
        <v>2</v>
      </c>
      <c r="G110" s="30"/>
      <c r="H110" s="30"/>
      <c r="I110" s="6">
        <f t="shared" ref="I110:I112" si="2">IF(F110="Так", 2, 0)</f>
        <v>0</v>
      </c>
    </row>
    <row r="111" spans="1:9" x14ac:dyDescent="0.3">
      <c r="A111" s="28"/>
      <c r="B111" s="30"/>
      <c r="C111" s="30"/>
      <c r="D111" s="30"/>
      <c r="E111" s="30"/>
      <c r="F111" s="30" t="s">
        <v>2</v>
      </c>
      <c r="G111" s="30"/>
      <c r="H111" s="30"/>
      <c r="I111" s="6">
        <f t="shared" si="2"/>
        <v>0</v>
      </c>
    </row>
    <row r="112" spans="1:9" x14ac:dyDescent="0.3">
      <c r="A112" s="28"/>
      <c r="B112" s="30"/>
      <c r="C112" s="30"/>
      <c r="D112" s="30"/>
      <c r="E112" s="30"/>
      <c r="F112" s="30" t="s">
        <v>2</v>
      </c>
      <c r="G112" s="30"/>
      <c r="H112" s="30"/>
      <c r="I112" s="6">
        <f t="shared" si="2"/>
        <v>0</v>
      </c>
    </row>
    <row r="113" spans="1:9" ht="14.4" x14ac:dyDescent="0.3">
      <c r="A113" s="12" t="s">
        <v>33</v>
      </c>
      <c r="B113" s="13"/>
      <c r="C113" s="13"/>
      <c r="D113" s="13"/>
      <c r="E113" s="13"/>
      <c r="F113" s="13"/>
      <c r="G113" s="13"/>
      <c r="H113" s="13"/>
      <c r="I113" s="14"/>
    </row>
    <row r="114" spans="1:9" x14ac:dyDescent="0.3">
      <c r="A114" s="28"/>
      <c r="B114" s="30"/>
      <c r="C114" s="30"/>
      <c r="D114" s="30"/>
      <c r="E114" s="30"/>
      <c r="F114" s="30" t="s">
        <v>2</v>
      </c>
      <c r="G114" s="30"/>
      <c r="H114" s="30"/>
      <c r="I114" s="6">
        <f>IF(F114="Так", 4, 0)</f>
        <v>0</v>
      </c>
    </row>
    <row r="115" spans="1:9" x14ac:dyDescent="0.3">
      <c r="A115" s="28"/>
      <c r="B115" s="30"/>
      <c r="C115" s="30"/>
      <c r="D115" s="30"/>
      <c r="E115" s="30"/>
      <c r="F115" s="30" t="s">
        <v>2</v>
      </c>
      <c r="G115" s="30"/>
      <c r="H115" s="30"/>
      <c r="I115" s="6">
        <f t="shared" ref="I115:I117" si="3">IF(F115="Так", 4, 0)</f>
        <v>0</v>
      </c>
    </row>
    <row r="116" spans="1:9" x14ac:dyDescent="0.3">
      <c r="A116" s="28"/>
      <c r="B116" s="30"/>
      <c r="C116" s="30"/>
      <c r="D116" s="30"/>
      <c r="E116" s="30"/>
      <c r="F116" s="30" t="s">
        <v>2</v>
      </c>
      <c r="G116" s="30"/>
      <c r="H116" s="30"/>
      <c r="I116" s="6">
        <f t="shared" si="3"/>
        <v>0</v>
      </c>
    </row>
    <row r="117" spans="1:9" x14ac:dyDescent="0.3">
      <c r="A117" s="28"/>
      <c r="B117" s="30"/>
      <c r="C117" s="30"/>
      <c r="D117" s="30"/>
      <c r="E117" s="30"/>
      <c r="F117" s="30" t="s">
        <v>2</v>
      </c>
      <c r="G117" s="30"/>
      <c r="H117" s="30"/>
      <c r="I117" s="6">
        <f t="shared" si="3"/>
        <v>0</v>
      </c>
    </row>
  </sheetData>
  <sheetProtection algorithmName="SHA-512" hashValue="fZC2RdSfUHWjPseYuVsBdC/sk769B3bOsUo07va/a+9ZpCm0N+Kn4NQQ8DiDx1eIi2o3W0JZvRYRP+WKx2KTIQ==" saltValue="q5/qswE/1MdP/28/WETiew==" spinCount="100000" sheet="1" objects="1" scenarios="1"/>
  <mergeCells count="203">
    <mergeCell ref="B117:E117"/>
    <mergeCell ref="F117:H117"/>
    <mergeCell ref="H21:I21"/>
    <mergeCell ref="A5:G6"/>
    <mergeCell ref="B22:E22"/>
    <mergeCell ref="F22:H22"/>
    <mergeCell ref="I22:I23"/>
    <mergeCell ref="B114:E114"/>
    <mergeCell ref="F114:H114"/>
    <mergeCell ref="B115:E115"/>
    <mergeCell ref="F115:H115"/>
    <mergeCell ref="B116:E116"/>
    <mergeCell ref="F116:H116"/>
    <mergeCell ref="A108:I108"/>
    <mergeCell ref="A113:I113"/>
    <mergeCell ref="B109:E109"/>
    <mergeCell ref="F109:H109"/>
    <mergeCell ref="B110:E110"/>
    <mergeCell ref="F110:H110"/>
    <mergeCell ref="B111:E111"/>
    <mergeCell ref="F111:H111"/>
    <mergeCell ref="B112:E112"/>
    <mergeCell ref="F112:H112"/>
    <mergeCell ref="B105:E105"/>
    <mergeCell ref="F105:H105"/>
    <mergeCell ref="B106:E106"/>
    <mergeCell ref="F106:H106"/>
    <mergeCell ref="B107:E107"/>
    <mergeCell ref="F107:H107"/>
    <mergeCell ref="B101:E101"/>
    <mergeCell ref="F101:H101"/>
    <mergeCell ref="A102:I102"/>
    <mergeCell ref="B103:E103"/>
    <mergeCell ref="F103:H103"/>
    <mergeCell ref="B104:E104"/>
    <mergeCell ref="F104:H104"/>
    <mergeCell ref="B98:E98"/>
    <mergeCell ref="F98:H98"/>
    <mergeCell ref="B99:E99"/>
    <mergeCell ref="F99:H99"/>
    <mergeCell ref="B100:E100"/>
    <mergeCell ref="F100:H100"/>
    <mergeCell ref="A20:G20"/>
    <mergeCell ref="A96:I96"/>
    <mergeCell ref="B97:E97"/>
    <mergeCell ref="F97:H97"/>
    <mergeCell ref="B93:E93"/>
    <mergeCell ref="F93:H93"/>
    <mergeCell ref="B94:E94"/>
    <mergeCell ref="F94:H94"/>
    <mergeCell ref="B95:E95"/>
    <mergeCell ref="F95:H95"/>
    <mergeCell ref="B90:E90"/>
    <mergeCell ref="F90:H90"/>
    <mergeCell ref="B91:E91"/>
    <mergeCell ref="F91:H91"/>
    <mergeCell ref="B92:E92"/>
    <mergeCell ref="F92:H92"/>
    <mergeCell ref="B87:E87"/>
    <mergeCell ref="F87:H87"/>
    <mergeCell ref="B88:E88"/>
    <mergeCell ref="F88:H88"/>
    <mergeCell ref="B89:E89"/>
    <mergeCell ref="F89:H89"/>
    <mergeCell ref="B84:E84"/>
    <mergeCell ref="F84:H84"/>
    <mergeCell ref="B85:E85"/>
    <mergeCell ref="F85:H85"/>
    <mergeCell ref="B86:E86"/>
    <mergeCell ref="F86:H86"/>
    <mergeCell ref="B59:E59"/>
    <mergeCell ref="F59:H59"/>
    <mergeCell ref="B82:E82"/>
    <mergeCell ref="F82:H82"/>
    <mergeCell ref="B83:E83"/>
    <mergeCell ref="F83:H83"/>
    <mergeCell ref="B56:E56"/>
    <mergeCell ref="F56:H56"/>
    <mergeCell ref="B57:E57"/>
    <mergeCell ref="F57:H57"/>
    <mergeCell ref="B58:E58"/>
    <mergeCell ref="F58:H58"/>
    <mergeCell ref="B53:E53"/>
    <mergeCell ref="F53:H53"/>
    <mergeCell ref="B54:E54"/>
    <mergeCell ref="F54:H54"/>
    <mergeCell ref="B55:E55"/>
    <mergeCell ref="F55:H55"/>
    <mergeCell ref="B50:E50"/>
    <mergeCell ref="F50:H50"/>
    <mergeCell ref="B51:E51"/>
    <mergeCell ref="F51:H51"/>
    <mergeCell ref="B52:E52"/>
    <mergeCell ref="F52:H52"/>
    <mergeCell ref="B47:E47"/>
    <mergeCell ref="F47:H47"/>
    <mergeCell ref="B48:E48"/>
    <mergeCell ref="F48:H48"/>
    <mergeCell ref="B49:E49"/>
    <mergeCell ref="F49:H49"/>
    <mergeCell ref="B44:E44"/>
    <mergeCell ref="F44:H44"/>
    <mergeCell ref="B45:E45"/>
    <mergeCell ref="F45:H45"/>
    <mergeCell ref="B46:E46"/>
    <mergeCell ref="F46:H46"/>
    <mergeCell ref="F40:H40"/>
    <mergeCell ref="B41:E41"/>
    <mergeCell ref="F41:H41"/>
    <mergeCell ref="B42:E42"/>
    <mergeCell ref="F42:H42"/>
    <mergeCell ref="B43:E43"/>
    <mergeCell ref="F43:H43"/>
    <mergeCell ref="A80:I80"/>
    <mergeCell ref="B81:E81"/>
    <mergeCell ref="F81:H81"/>
    <mergeCell ref="B37:E37"/>
    <mergeCell ref="F37:H37"/>
    <mergeCell ref="B38:E38"/>
    <mergeCell ref="F38:H38"/>
    <mergeCell ref="B39:E39"/>
    <mergeCell ref="F39:H39"/>
    <mergeCell ref="B40:E40"/>
    <mergeCell ref="B77:E77"/>
    <mergeCell ref="F77:H77"/>
    <mergeCell ref="B78:E78"/>
    <mergeCell ref="F78:H78"/>
    <mergeCell ref="B79:E79"/>
    <mergeCell ref="F79:H79"/>
    <mergeCell ref="B74:E74"/>
    <mergeCell ref="F74:H74"/>
    <mergeCell ref="B75:E75"/>
    <mergeCell ref="F75:H75"/>
    <mergeCell ref="B76:E76"/>
    <mergeCell ref="F76:H76"/>
    <mergeCell ref="B71:E71"/>
    <mergeCell ref="F71:H71"/>
    <mergeCell ref="B72:E72"/>
    <mergeCell ref="F72:H72"/>
    <mergeCell ref="B73:E73"/>
    <mergeCell ref="F73:H73"/>
    <mergeCell ref="A67:I67"/>
    <mergeCell ref="B68:E68"/>
    <mergeCell ref="F68:H68"/>
    <mergeCell ref="B69:E69"/>
    <mergeCell ref="F69:H69"/>
    <mergeCell ref="B70:E70"/>
    <mergeCell ref="F70:H70"/>
    <mergeCell ref="B64:E64"/>
    <mergeCell ref="F64:H64"/>
    <mergeCell ref="B65:E65"/>
    <mergeCell ref="F65:H65"/>
    <mergeCell ref="B66:E66"/>
    <mergeCell ref="F66:H66"/>
    <mergeCell ref="B61:E61"/>
    <mergeCell ref="F61:H61"/>
    <mergeCell ref="B62:E62"/>
    <mergeCell ref="F62:H62"/>
    <mergeCell ref="B63:E63"/>
    <mergeCell ref="F63:H63"/>
    <mergeCell ref="A60:I60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B33:E33"/>
    <mergeCell ref="F33:H33"/>
    <mergeCell ref="B34:E34"/>
    <mergeCell ref="F34:H34"/>
    <mergeCell ref="A35:I35"/>
    <mergeCell ref="B36:E36"/>
    <mergeCell ref="F36:H36"/>
    <mergeCell ref="B30:E30"/>
    <mergeCell ref="F30:H30"/>
    <mergeCell ref="B31:E31"/>
    <mergeCell ref="F31:H31"/>
    <mergeCell ref="B32:E32"/>
    <mergeCell ref="F32:H32"/>
    <mergeCell ref="A24:I24"/>
    <mergeCell ref="B23:E23"/>
    <mergeCell ref="F23:H23"/>
    <mergeCell ref="B25:E25"/>
    <mergeCell ref="F25:H25"/>
    <mergeCell ref="B26:E26"/>
    <mergeCell ref="F26:H26"/>
    <mergeCell ref="B27:E27"/>
    <mergeCell ref="B28:E28"/>
    <mergeCell ref="F28:H28"/>
    <mergeCell ref="B29:E29"/>
    <mergeCell ref="F29:H29"/>
    <mergeCell ref="F27:H27"/>
    <mergeCell ref="A18:G18"/>
    <mergeCell ref="A19:G19"/>
    <mergeCell ref="B1:E1"/>
    <mergeCell ref="A3:I3"/>
    <mergeCell ref="A4:H4"/>
    <mergeCell ref="A7:G7"/>
    <mergeCell ref="A8:G8"/>
  </mergeCells>
  <conditionalFormatting sqref="H7:H20">
    <cfRule type="cellIs" dxfId="2" priority="1" operator="equal">
      <formula>"Ні"</formula>
    </cfRule>
    <cfRule type="iconSet" priority="2">
      <iconSet iconSet="3Arrows">
        <cfvo type="percent" val="0"/>
        <cfvo type="percent" val="33"/>
        <cfvo type="percent" val="67"/>
      </iconSet>
    </cfRule>
    <cfRule type="cellIs" dxfId="1" priority="3" operator="equal">
      <formula>"Ні"</formula>
    </cfRule>
    <cfRule type="expression" dxfId="0" priority="4">
      <formula>"Ні"</formula>
    </cfRule>
  </conditionalFormatting>
  <dataValidations count="8">
    <dataValidation type="list" allowBlank="1" showInputMessage="1" showErrorMessage="1" sqref="I1" xr:uid="{9DEAB6D7-146B-4DD8-9C9D-1814A3C360A5}">
      <formula1>"КМDШ Голосіїв, КМDШ Осокорки, КМDШ STEAM GRAND, обери варіант"</formula1>
    </dataValidation>
    <dataValidation type="list" allowBlank="1" showInputMessage="1" showErrorMessage="1" sqref="F103:H107 F109:H112 F114:H117 H7:H20" xr:uid="{28024E37-BEB8-41DB-B834-F18650273766}">
      <formula1>"Так, Ні"</formula1>
    </dataValidation>
    <dataValidation type="list" allowBlank="1" showInputMessage="1" showErrorMessage="1" sqref="F25:H34" xr:uid="{8709E34C-2927-492C-8276-E528658688B7}">
      <formula1>"міжшкільні / мережеві, -"</formula1>
    </dataValidation>
    <dataValidation type="list" allowBlank="1" showInputMessage="1" showErrorMessage="1" sqref="F36:H59" xr:uid="{BACC1E74-F66A-490C-ACDE-E7A939EE43A8}">
      <formula1>"район у Києві / громада (дистанційно), район у Києві / громада (очно), місто Київ / область (дистанційно), місто Київ / область (очно), Всеукраїнський рівень, -"</formula1>
    </dataValidation>
    <dataValidation type="list" allowBlank="1" showInputMessage="1" showErrorMessage="1" sqref="F61:H66" xr:uid="{3954613F-2C36-44EB-965D-A40BE23BE9E8}">
      <formula1>"у І (районному у Києві / громади) етапі, у ІІ (міста Київ / обласному) етапі, у ІІІ (Всеукраїнському) етапі, -"</formula1>
    </dataValidation>
    <dataValidation type="list" allowBlank="1" showInputMessage="1" showErrorMessage="1" sqref="F68:H79" xr:uid="{F6600EDF-898A-42B4-BA35-BED342FC986A}">
      <formula1>"у регіональному (районному / міському / обласному / міжобласному) етапі, у Всеукраїнському етапі, у Міжнародному етапі, - "</formula1>
    </dataValidation>
    <dataValidation type="list" allowBlank="1" showInputMessage="1" showErrorMessage="1" sqref="F81:H95" xr:uid="{596757B7-A78F-48C3-8650-D336475F4291}">
      <formula1>"районний рівень, міський рівень, обласний (регіональний) / відбірковий до Всеукраїнського рівень, Всеукраїнський / відбірковий до Міжнародного рівень, Міжнародний рівень, -"</formula1>
    </dataValidation>
    <dataValidation type="list" allowBlank="1" showInputMessage="1" showErrorMessage="1" sqref="F97:H101" xr:uid="{548C3131-5F98-48CD-A517-0A1F9C0D9DA1}">
      <formula1>"організатор, волонтер, -"</formula1>
    </dataValidation>
  </dataValidations>
  <pageMargins left="0.7" right="0.7" top="0.75" bottom="0.75" header="0.3" footer="0.3"/>
  <ignoredErrors>
    <ignoredError sqref="I17:I18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Портфоліо успіху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 Альохін</dc:creator>
  <cp:lastModifiedBy>Михайло Альохін</cp:lastModifiedBy>
  <dcterms:created xsi:type="dcterms:W3CDTF">2025-10-09T12:55:36Z</dcterms:created>
  <dcterms:modified xsi:type="dcterms:W3CDTF">2025-10-09T21:13:30Z</dcterms:modified>
</cp:coreProperties>
</file>